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0730" windowHeight="9795"/>
  </bookViews>
  <sheets>
    <sheet name="Living Document" sheetId="1" r:id="rId1"/>
    <sheet name="Sheet3" sheetId="3" r:id="rId2"/>
  </sheets>
  <definedNames>
    <definedName name="_xlnm.Print_Titles" localSheetId="0">'Living Document'!$5:$5</definedName>
  </definedNames>
  <calcPr calcId="145621"/>
</workbook>
</file>

<file path=xl/calcChain.xml><?xml version="1.0" encoding="utf-8"?>
<calcChain xmlns="http://schemas.openxmlformats.org/spreadsheetml/2006/main">
  <c r="D21" i="1" l="1"/>
  <c r="I100" i="1" l="1"/>
  <c r="H100" i="1"/>
  <c r="I95" i="1"/>
  <c r="H95" i="1"/>
  <c r="G95" i="1"/>
  <c r="D90" i="1"/>
  <c r="E90" i="1"/>
  <c r="F90" i="1"/>
  <c r="G90" i="1"/>
  <c r="H90" i="1"/>
  <c r="I90" i="1"/>
  <c r="I72" i="1"/>
  <c r="H72" i="1"/>
  <c r="I47" i="1"/>
  <c r="I58" i="1"/>
  <c r="H58" i="1"/>
  <c r="H47" i="1"/>
  <c r="I43" i="1"/>
  <c r="H43" i="1"/>
  <c r="I36" i="1"/>
  <c r="H36" i="1"/>
  <c r="I21" i="1"/>
  <c r="H21" i="1"/>
  <c r="H103" i="1" l="1"/>
  <c r="I103" i="1"/>
  <c r="D72" i="1"/>
  <c r="G72" i="1" l="1"/>
  <c r="G100" i="1"/>
  <c r="G58" i="1"/>
  <c r="G47" i="1"/>
  <c r="G43" i="1"/>
  <c r="G36" i="1"/>
  <c r="G21" i="1"/>
  <c r="G103" i="1" l="1"/>
  <c r="F95" i="1"/>
  <c r="F100" i="1"/>
  <c r="F47" i="1"/>
  <c r="F58" i="1"/>
  <c r="F72" i="1" l="1"/>
  <c r="F43" i="1"/>
  <c r="E43" i="1"/>
  <c r="D43" i="1"/>
  <c r="F36" i="1"/>
  <c r="E36" i="1"/>
  <c r="D36" i="1"/>
  <c r="F21" i="1"/>
  <c r="F103" i="1" l="1"/>
  <c r="J43" i="1"/>
  <c r="J36" i="1"/>
  <c r="E95" i="1" l="1"/>
  <c r="D100" i="1" l="1"/>
  <c r="E100" i="1"/>
  <c r="D95" i="1"/>
  <c r="E72" i="1"/>
  <c r="D47" i="1"/>
  <c r="E47" i="1"/>
  <c r="J72" i="1" l="1"/>
  <c r="J47" i="1"/>
  <c r="J95" i="1"/>
  <c r="J100" i="1"/>
  <c r="E58" i="1"/>
  <c r="D58" i="1"/>
  <c r="E21" i="1"/>
  <c r="E103" i="1" l="1"/>
  <c r="D103" i="1"/>
  <c r="J58" i="1"/>
  <c r="J21" i="1"/>
  <c r="J90" i="1"/>
  <c r="H105" i="1" l="1"/>
</calcChain>
</file>

<file path=xl/sharedStrings.xml><?xml version="1.0" encoding="utf-8"?>
<sst xmlns="http://schemas.openxmlformats.org/spreadsheetml/2006/main" count="105" uniqueCount="85">
  <si>
    <t>2016-17</t>
  </si>
  <si>
    <t>2018-19</t>
  </si>
  <si>
    <t>East Elementary</t>
  </si>
  <si>
    <t>5 year total</t>
  </si>
  <si>
    <t>West Elementary</t>
  </si>
  <si>
    <t>Consolidated Elementary</t>
  </si>
  <si>
    <t>Harmony Elementary</t>
  </si>
  <si>
    <t>Northside Intermediate</t>
  </si>
  <si>
    <t>2017-18</t>
  </si>
  <si>
    <t>Middle School</t>
  </si>
  <si>
    <t>High School</t>
  </si>
  <si>
    <t>Schilberg Park</t>
  </si>
  <si>
    <t>Boiler Replacement</t>
  </si>
  <si>
    <t>Replace Exterior Windows</t>
  </si>
  <si>
    <t>Replace Shingle roof- section 1</t>
  </si>
  <si>
    <t>TOTALS:</t>
  </si>
  <si>
    <t>Relamp Park &amp; Stadium</t>
  </si>
  <si>
    <t>Yearly total:</t>
  </si>
  <si>
    <t xml:space="preserve">Yearly Total: </t>
  </si>
  <si>
    <t>Yearly Total:</t>
  </si>
  <si>
    <t xml:space="preserve">School District of Milton </t>
  </si>
  <si>
    <t xml:space="preserve"> 5- Year Capital Maintenance Plan</t>
  </si>
  <si>
    <t>2019-20</t>
  </si>
  <si>
    <t>Replace Fire Alarm System</t>
  </si>
  <si>
    <t>No Time Frame</t>
  </si>
  <si>
    <t>Carpet Replacement - Front Office</t>
  </si>
  <si>
    <t>DDC Controls - Phase 1</t>
  </si>
  <si>
    <t>DDC Controls - Phase 2</t>
  </si>
  <si>
    <t>Restore roof  sections 2 &amp; 3</t>
  </si>
  <si>
    <t>Add 100 stall blacktop parking lot</t>
  </si>
  <si>
    <t>District Office/ Maintenance</t>
  </si>
  <si>
    <t>Roof Replacement - Section 11</t>
  </si>
  <si>
    <t>Roof Replacement - Section 1</t>
  </si>
  <si>
    <t>2020-21</t>
  </si>
  <si>
    <t>Misc. Exterior Repairs</t>
  </si>
  <si>
    <t>Replace Hot Water Heater &amp; Pump</t>
  </si>
  <si>
    <t>Repave East Parking Lot</t>
  </si>
  <si>
    <t xml:space="preserve">Misc. Exterior Repairs </t>
  </si>
  <si>
    <t>Replace Ice Room Electrical Panels</t>
  </si>
  <si>
    <t>Replace Gym 1 Stair Treads</t>
  </si>
  <si>
    <t>Replace Concrete Entry</t>
  </si>
  <si>
    <t>Replace Gym Floor - Terraflex</t>
  </si>
  <si>
    <t>Replace 4 Folding Classroom Partitions</t>
  </si>
  <si>
    <t>)Replace w/ Solid Walls</t>
  </si>
  <si>
    <t>Add 2nd Boiler - Keep Exisiting</t>
  </si>
  <si>
    <t>Bathroom Renovations - Westside</t>
  </si>
  <si>
    <t>Bathroom Renovations - Eastside</t>
  </si>
  <si>
    <t xml:space="preserve">Misc Exterior Repairs </t>
  </si>
  <si>
    <t>Replace Univents - Rooms 115, 117, 119</t>
  </si>
  <si>
    <t>Replace Concrete Entrys</t>
  </si>
  <si>
    <t>Replace paging, Clock, &amp; Bell System</t>
  </si>
  <si>
    <t>Remodel South Bathrooms</t>
  </si>
  <si>
    <t>Replace Exterior Concrete Entrys</t>
  </si>
  <si>
    <t>Carpet Replacement - 100 Wing</t>
  </si>
  <si>
    <t>Roof Replacement - 400 Wing &amp; Gym</t>
  </si>
  <si>
    <t>400- Modified / Gym - Ballasted EPDM</t>
  </si>
  <si>
    <t>Roof Project A/E Fees</t>
  </si>
  <si>
    <t>Replace Exterior Doors &amp; Frames (3)</t>
  </si>
  <si>
    <t>Replace Back parking lot</t>
  </si>
  <si>
    <t>Exterior Restoration/ Repairs</t>
  </si>
  <si>
    <t>Locker Painting - Lower Level</t>
  </si>
  <si>
    <t>Replace Carpet on Office and IMC</t>
  </si>
  <si>
    <t>Air Conditioning in Band &amp; Lunch Room</t>
  </si>
  <si>
    <t>Replace (4) Science Room Sinks</t>
  </si>
  <si>
    <t>Replace Paging, Clock, &amp; Bell System</t>
  </si>
  <si>
    <t>Replace Pavement - Eastside</t>
  </si>
  <si>
    <t>Replace Boilers (2)</t>
  </si>
  <si>
    <t>Locker Painting - Phase 3</t>
  </si>
  <si>
    <t>Carpet Replacement - 1999 Addition</t>
  </si>
  <si>
    <t>Replace Concrete at Front Entry</t>
  </si>
  <si>
    <t>Replace Carpet - Library</t>
  </si>
  <si>
    <t>Roof Replacement - Sections 2, 3,&amp; 4</t>
  </si>
  <si>
    <t>Replace Tennis Courts</t>
  </si>
  <si>
    <t>Resurface Running Track</t>
  </si>
  <si>
    <t>Front Office Reno - Secure Entry</t>
  </si>
  <si>
    <t>Pool Modifications and Upgrades</t>
  </si>
  <si>
    <t>Estimated 5 Year Total -</t>
  </si>
  <si>
    <t>Lower Painting - Upper Level</t>
  </si>
  <si>
    <t>FINAL Copy</t>
  </si>
  <si>
    <t>Parking Lot Expansion Project</t>
  </si>
  <si>
    <t>Change Orders - Total</t>
  </si>
  <si>
    <t>Engineering - Construction Phase</t>
  </si>
  <si>
    <t>Change Order #1</t>
  </si>
  <si>
    <t>Updated - 8/10/16</t>
  </si>
  <si>
    <t>Changes from BOE approved living Document on 2/22/16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</si>
</sst>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D3E3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2" fillId="0" borderId="0" xfId="0" applyFont="1"/>
    <xf numFmtId="0" fontId="10" fillId="0" borderId="0" xfId="0" applyFont="1"/>
    <xf numFmtId="3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1" fillId="0" borderId="1" xfId="0" applyFont="1" applyBorder="1"/>
    <xf numFmtId="0" fontId="14" fillId="0" borderId="1" xfId="0" applyFont="1" applyBorder="1"/>
    <xf numFmtId="3" fontId="14" fillId="0" borderId="1" xfId="0" applyNumberFormat="1" applyFont="1" applyBorder="1"/>
    <xf numFmtId="3" fontId="12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0" fillId="0" borderId="3" xfId="0" applyBorder="1"/>
    <xf numFmtId="0" fontId="6" fillId="0" borderId="4" xfId="0" applyFont="1" applyBorder="1"/>
    <xf numFmtId="0" fontId="0" fillId="0" borderId="4" xfId="0" applyBorder="1"/>
    <xf numFmtId="0" fontId="6" fillId="0" borderId="2" xfId="0" applyFont="1" applyBorder="1"/>
    <xf numFmtId="0" fontId="11" fillId="0" borderId="2" xfId="0" applyFont="1" applyBorder="1"/>
    <xf numFmtId="0" fontId="14" fillId="0" borderId="3" xfId="0" applyFont="1" applyBorder="1"/>
    <xf numFmtId="0" fontId="13" fillId="0" borderId="2" xfId="0" applyFont="1" applyBorder="1"/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1" fillId="3" borderId="1" xfId="0" applyFont="1" applyFill="1" applyBorder="1"/>
    <xf numFmtId="0" fontId="4" fillId="0" borderId="0" xfId="0" applyFont="1" applyAlignment="1"/>
    <xf numFmtId="3" fontId="0" fillId="0" borderId="1" xfId="1" applyNumberFormat="1" applyFont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0" fillId="0" borderId="0" xfId="0" applyNumberFormat="1" applyAlignment="1">
      <alignment horizontal="center"/>
    </xf>
    <xf numFmtId="0" fontId="0" fillId="2" borderId="0" xfId="0" applyFill="1"/>
    <xf numFmtId="0" fontId="6" fillId="2" borderId="0" xfId="0" applyFont="1" applyFill="1"/>
    <xf numFmtId="44" fontId="0" fillId="0" borderId="0" xfId="0" applyNumberFormat="1"/>
    <xf numFmtId="0" fontId="17" fillId="0" borderId="0" xfId="0" applyFont="1" applyAlignment="1"/>
    <xf numFmtId="3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/>
    <xf numFmtId="0" fontId="3" fillId="4" borderId="1" xfId="0" applyFont="1" applyFill="1" applyBorder="1" applyAlignment="1"/>
    <xf numFmtId="0" fontId="0" fillId="4" borderId="1" xfId="0" applyFill="1" applyBorder="1"/>
    <xf numFmtId="0" fontId="7" fillId="4" borderId="5" xfId="0" applyFont="1" applyFill="1" applyBorder="1"/>
    <xf numFmtId="0" fontId="3" fillId="4" borderId="5" xfId="0" applyFont="1" applyFill="1" applyBorder="1"/>
    <xf numFmtId="0" fontId="3" fillId="4" borderId="1" xfId="0" applyFont="1" applyFill="1" applyBorder="1"/>
    <xf numFmtId="0" fontId="1" fillId="4" borderId="1" xfId="0" applyFont="1" applyFill="1" applyBorder="1"/>
    <xf numFmtId="0" fontId="1" fillId="4" borderId="5" xfId="0" applyFont="1" applyFill="1" applyBorder="1"/>
    <xf numFmtId="3" fontId="1" fillId="4" borderId="1" xfId="0" applyNumberFormat="1" applyFont="1" applyFill="1" applyBorder="1"/>
    <xf numFmtId="3" fontId="7" fillId="4" borderId="1" xfId="0" applyNumberFormat="1" applyFont="1" applyFill="1" applyBorder="1"/>
    <xf numFmtId="0" fontId="0" fillId="2" borderId="1" xfId="0" applyFill="1" applyBorder="1"/>
    <xf numFmtId="3" fontId="0" fillId="5" borderId="1" xfId="0" applyNumberFormat="1" applyFill="1" applyBorder="1"/>
    <xf numFmtId="3" fontId="0" fillId="5" borderId="1" xfId="1" applyNumberFormat="1" applyFont="1" applyFill="1" applyBorder="1" applyAlignment="1">
      <alignment horizontal="right"/>
    </xf>
    <xf numFmtId="0" fontId="6" fillId="5" borderId="0" xfId="0" applyFont="1" applyFill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D3E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topLeftCell="A88" zoomScaleNormal="100" workbookViewId="0">
      <selection activeCell="C105" sqref="C105"/>
    </sheetView>
  </sheetViews>
  <sheetFormatPr defaultRowHeight="15" x14ac:dyDescent="0.25"/>
  <cols>
    <col min="1" max="1" width="4.140625" style="6" customWidth="1"/>
    <col min="2" max="2" width="9.140625" style="4"/>
    <col min="3" max="3" width="17.85546875" customWidth="1"/>
    <col min="4" max="4" width="11.28515625" customWidth="1"/>
    <col min="5" max="6" width="12.5703125" customWidth="1"/>
    <col min="7" max="8" width="12" customWidth="1"/>
    <col min="9" max="9" width="14" customWidth="1"/>
    <col min="10" max="10" width="13.28515625" customWidth="1"/>
    <col min="11" max="11" width="10" hidden="1" customWidth="1"/>
  </cols>
  <sheetData>
    <row r="1" spans="1:11" s="2" customFormat="1" ht="23.1" customHeight="1" x14ac:dyDescent="0.4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7" customFormat="1" ht="15.75" x14ac:dyDescent="0.2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A3" s="42" t="s">
        <v>83</v>
      </c>
      <c r="B3" s="42"/>
      <c r="C3" s="42"/>
      <c r="D3" s="50"/>
      <c r="E3" s="42" t="s">
        <v>78</v>
      </c>
      <c r="F3" s="42"/>
      <c r="G3" s="42"/>
      <c r="H3" s="42"/>
      <c r="I3" s="42"/>
      <c r="J3" s="42"/>
      <c r="K3" s="42"/>
    </row>
    <row r="5" spans="1:11" s="1" customFormat="1" ht="12.75" x14ac:dyDescent="0.2">
      <c r="A5" s="6"/>
      <c r="B5" s="4"/>
      <c r="D5" s="10" t="s">
        <v>0</v>
      </c>
      <c r="E5" s="10" t="s">
        <v>8</v>
      </c>
      <c r="F5" s="10" t="s">
        <v>1</v>
      </c>
      <c r="G5" s="10" t="s">
        <v>22</v>
      </c>
      <c r="H5" s="10" t="s">
        <v>33</v>
      </c>
      <c r="I5" s="10" t="s">
        <v>24</v>
      </c>
      <c r="J5" s="11" t="s">
        <v>3</v>
      </c>
    </row>
    <row r="6" spans="1:11" s="13" customFormat="1" x14ac:dyDescent="0.25">
      <c r="A6" s="57">
        <v>101</v>
      </c>
      <c r="B6" s="58" t="s">
        <v>2</v>
      </c>
      <c r="C6" s="59"/>
      <c r="D6" s="60"/>
      <c r="E6" s="60"/>
      <c r="F6" s="60"/>
      <c r="G6" s="60"/>
      <c r="H6" s="60"/>
      <c r="I6" s="60"/>
      <c r="J6" s="60"/>
      <c r="K6" s="39"/>
    </row>
    <row r="7" spans="1:11" s="13" customFormat="1" x14ac:dyDescent="0.25">
      <c r="A7" s="23">
        <v>1</v>
      </c>
      <c r="B7" s="76" t="s">
        <v>79</v>
      </c>
      <c r="C7" s="77"/>
      <c r="D7" s="69">
        <v>568000</v>
      </c>
      <c r="E7" s="68"/>
      <c r="F7" s="68"/>
      <c r="G7" s="68"/>
      <c r="H7" s="68"/>
      <c r="I7" s="68"/>
      <c r="J7" s="68"/>
      <c r="K7" s="39"/>
    </row>
    <row r="8" spans="1:11" s="13" customFormat="1" x14ac:dyDescent="0.25">
      <c r="A8" s="23"/>
      <c r="B8" s="76" t="s">
        <v>80</v>
      </c>
      <c r="C8" s="77"/>
      <c r="D8" s="69">
        <v>7175</v>
      </c>
      <c r="E8" s="68"/>
      <c r="F8" s="68"/>
      <c r="G8" s="68"/>
      <c r="H8" s="68"/>
      <c r="I8" s="68"/>
      <c r="J8" s="68"/>
      <c r="K8" s="39"/>
    </row>
    <row r="9" spans="1:11" s="13" customFormat="1" x14ac:dyDescent="0.25">
      <c r="A9" s="23">
        <v>2</v>
      </c>
      <c r="B9" s="76" t="s">
        <v>81</v>
      </c>
      <c r="C9" s="77"/>
      <c r="D9" s="69">
        <v>33000</v>
      </c>
      <c r="E9" s="68"/>
      <c r="F9" s="68"/>
      <c r="G9" s="68"/>
      <c r="H9" s="68"/>
      <c r="I9" s="68"/>
      <c r="J9" s="68"/>
      <c r="K9" s="39"/>
    </row>
    <row r="10" spans="1:11" x14ac:dyDescent="0.25">
      <c r="A10" s="27">
        <v>3</v>
      </c>
      <c r="B10" s="72" t="s">
        <v>34</v>
      </c>
      <c r="C10" s="73"/>
      <c r="D10" s="17"/>
      <c r="E10" s="17">
        <v>3630</v>
      </c>
      <c r="F10" s="17"/>
      <c r="G10" s="17"/>
      <c r="H10" s="17"/>
      <c r="I10" s="17"/>
      <c r="J10" s="17"/>
      <c r="K10" s="16"/>
    </row>
    <row r="11" spans="1:11" x14ac:dyDescent="0.25">
      <c r="A11" s="27">
        <v>4</v>
      </c>
      <c r="B11" s="72" t="s">
        <v>23</v>
      </c>
      <c r="C11" s="73"/>
      <c r="D11" s="17"/>
      <c r="E11" s="17"/>
      <c r="F11" s="17">
        <v>32000</v>
      </c>
      <c r="G11" s="17"/>
      <c r="H11" s="17"/>
      <c r="I11" s="17"/>
      <c r="J11" s="17"/>
      <c r="K11" s="16"/>
    </row>
    <row r="12" spans="1:11" x14ac:dyDescent="0.25">
      <c r="A12" s="27">
        <v>5</v>
      </c>
      <c r="B12" s="72" t="s">
        <v>40</v>
      </c>
      <c r="C12" s="73"/>
      <c r="D12" s="17"/>
      <c r="E12" s="17"/>
      <c r="F12" s="17">
        <v>8550</v>
      </c>
      <c r="G12" s="17"/>
      <c r="H12" s="17"/>
      <c r="I12" s="17"/>
      <c r="J12" s="17"/>
      <c r="K12" s="16"/>
    </row>
    <row r="13" spans="1:11" ht="14.25" customHeight="1" x14ac:dyDescent="0.25">
      <c r="A13" s="27">
        <v>6</v>
      </c>
      <c r="B13" s="72" t="s">
        <v>41</v>
      </c>
      <c r="C13" s="73"/>
      <c r="D13" s="17"/>
      <c r="E13" s="17"/>
      <c r="F13" s="17"/>
      <c r="G13" s="17">
        <v>33347</v>
      </c>
      <c r="H13" s="17"/>
      <c r="I13" s="17"/>
      <c r="J13" s="17"/>
      <c r="K13" s="16"/>
    </row>
    <row r="14" spans="1:11" ht="14.25" customHeight="1" x14ac:dyDescent="0.25">
      <c r="A14" s="27">
        <v>7</v>
      </c>
      <c r="B14" s="72" t="s">
        <v>35</v>
      </c>
      <c r="C14" s="73"/>
      <c r="D14" s="17"/>
      <c r="E14" s="17"/>
      <c r="F14" s="17"/>
      <c r="G14" s="17">
        <v>30000</v>
      </c>
      <c r="H14" s="17"/>
      <c r="I14" s="17"/>
      <c r="J14" s="17"/>
      <c r="K14" s="16"/>
    </row>
    <row r="15" spans="1:11" ht="14.25" customHeight="1" x14ac:dyDescent="0.25">
      <c r="A15" s="27">
        <v>8</v>
      </c>
      <c r="B15" s="72" t="s">
        <v>42</v>
      </c>
      <c r="C15" s="73"/>
      <c r="D15" s="17"/>
      <c r="E15" s="17"/>
      <c r="F15" s="17"/>
      <c r="G15" s="17">
        <v>40000</v>
      </c>
      <c r="H15" s="17"/>
      <c r="I15" s="17"/>
      <c r="J15" s="17"/>
      <c r="K15" s="16"/>
    </row>
    <row r="16" spans="1:11" ht="14.25" customHeight="1" x14ac:dyDescent="0.25">
      <c r="A16" s="27"/>
      <c r="B16" s="72" t="s">
        <v>43</v>
      </c>
      <c r="C16" s="73"/>
      <c r="D16" s="17"/>
      <c r="E16" s="17"/>
      <c r="F16" s="17"/>
      <c r="G16" s="17"/>
      <c r="H16" s="17"/>
      <c r="I16" s="17"/>
      <c r="J16" s="17"/>
      <c r="K16" s="16"/>
    </row>
    <row r="17" spans="1:11" x14ac:dyDescent="0.25">
      <c r="A17" s="27">
        <v>9</v>
      </c>
      <c r="B17" s="72" t="s">
        <v>44</v>
      </c>
      <c r="C17" s="73"/>
      <c r="D17" s="17"/>
      <c r="E17" s="17"/>
      <c r="F17" s="17"/>
      <c r="G17" s="17"/>
      <c r="H17" s="17">
        <v>120000</v>
      </c>
      <c r="I17" s="17"/>
      <c r="J17" s="17"/>
      <c r="K17" s="16"/>
    </row>
    <row r="18" spans="1:11" x14ac:dyDescent="0.25">
      <c r="A18" s="36">
        <v>10</v>
      </c>
      <c r="B18" s="72" t="s">
        <v>45</v>
      </c>
      <c r="C18" s="73"/>
      <c r="D18" s="17"/>
      <c r="E18" s="17"/>
      <c r="F18" s="17"/>
      <c r="G18" s="17"/>
      <c r="H18" s="17"/>
      <c r="I18" s="17">
        <v>100000</v>
      </c>
      <c r="J18" s="17"/>
      <c r="K18" s="16"/>
    </row>
    <row r="19" spans="1:11" x14ac:dyDescent="0.25">
      <c r="A19" s="36">
        <v>11</v>
      </c>
      <c r="B19" s="72" t="s">
        <v>46</v>
      </c>
      <c r="C19" s="73"/>
      <c r="D19" s="17"/>
      <c r="E19" s="17"/>
      <c r="F19" s="17"/>
      <c r="G19" s="17"/>
      <c r="H19" s="17"/>
      <c r="I19" s="17">
        <v>125000</v>
      </c>
      <c r="J19" s="17"/>
      <c r="K19" s="16"/>
    </row>
    <row r="20" spans="1:11" x14ac:dyDescent="0.25">
      <c r="A20" s="36"/>
      <c r="B20" s="72"/>
      <c r="C20" s="73"/>
      <c r="D20" s="17"/>
      <c r="E20" s="17"/>
      <c r="F20" s="17"/>
      <c r="G20" s="17"/>
      <c r="H20" s="17"/>
      <c r="I20" s="17"/>
      <c r="J20" s="18"/>
      <c r="K20" s="16"/>
    </row>
    <row r="21" spans="1:11" s="12" customFormat="1" x14ac:dyDescent="0.25">
      <c r="A21" s="37"/>
      <c r="B21" s="35" t="s">
        <v>17</v>
      </c>
      <c r="C21" s="34"/>
      <c r="D21" s="21">
        <f>SUM(D7:D20)</f>
        <v>608175</v>
      </c>
      <c r="E21" s="21">
        <f t="shared" ref="E21:I21" si="0">SUM(E10:E20)</f>
        <v>3630</v>
      </c>
      <c r="F21" s="21">
        <f t="shared" si="0"/>
        <v>40550</v>
      </c>
      <c r="G21" s="21">
        <f t="shared" si="0"/>
        <v>103347</v>
      </c>
      <c r="H21" s="21">
        <f t="shared" si="0"/>
        <v>120000</v>
      </c>
      <c r="I21" s="21">
        <f t="shared" si="0"/>
        <v>225000</v>
      </c>
      <c r="J21" s="22">
        <f>SUM(D21:H21)</f>
        <v>875702</v>
      </c>
      <c r="K21" s="20"/>
    </row>
    <row r="22" spans="1:11" s="13" customFormat="1" x14ac:dyDescent="0.25">
      <c r="A22" s="57">
        <v>102</v>
      </c>
      <c r="B22" s="61" t="s">
        <v>4</v>
      </c>
      <c r="C22" s="62"/>
      <c r="D22" s="63"/>
      <c r="E22" s="63"/>
      <c r="F22" s="63"/>
      <c r="G22" s="63"/>
      <c r="H22" s="63"/>
      <c r="I22" s="63"/>
      <c r="J22" s="63"/>
      <c r="K22" s="40"/>
    </row>
    <row r="23" spans="1:11" x14ac:dyDescent="0.25">
      <c r="A23" s="36">
        <v>1</v>
      </c>
      <c r="B23" s="72" t="s">
        <v>26</v>
      </c>
      <c r="C23" s="73"/>
      <c r="D23" s="17"/>
      <c r="E23" s="17">
        <v>60000</v>
      </c>
      <c r="F23" s="17"/>
      <c r="G23" s="17"/>
      <c r="H23" s="17"/>
      <c r="I23" s="17"/>
      <c r="J23" s="17"/>
      <c r="K23" s="16"/>
    </row>
    <row r="24" spans="1:11" x14ac:dyDescent="0.25">
      <c r="A24" s="27">
        <v>2</v>
      </c>
      <c r="B24" s="72" t="s">
        <v>47</v>
      </c>
      <c r="C24" s="73"/>
      <c r="D24" s="17"/>
      <c r="E24" s="17">
        <v>8000</v>
      </c>
      <c r="F24" s="17"/>
      <c r="G24" s="17"/>
      <c r="H24" s="17"/>
      <c r="I24" s="17"/>
      <c r="J24" s="17"/>
      <c r="K24" s="16"/>
    </row>
    <row r="25" spans="1:11" x14ac:dyDescent="0.25">
      <c r="A25" s="27">
        <v>3</v>
      </c>
      <c r="B25" s="72" t="s">
        <v>27</v>
      </c>
      <c r="C25" s="73"/>
      <c r="D25" s="17"/>
      <c r="E25" s="17"/>
      <c r="F25" s="17">
        <v>13340</v>
      </c>
      <c r="G25" s="17"/>
      <c r="H25" s="17"/>
      <c r="I25" s="17"/>
      <c r="J25" s="17"/>
      <c r="K25" s="16"/>
    </row>
    <row r="26" spans="1:11" x14ac:dyDescent="0.25">
      <c r="A26" s="27">
        <v>4</v>
      </c>
      <c r="B26" s="72" t="s">
        <v>48</v>
      </c>
      <c r="C26" s="73"/>
      <c r="D26" s="17"/>
      <c r="E26" s="17"/>
      <c r="F26" s="17">
        <v>9000</v>
      </c>
      <c r="G26" s="17"/>
      <c r="H26" s="17"/>
      <c r="I26" s="17"/>
      <c r="J26" s="17"/>
      <c r="K26" s="16"/>
    </row>
    <row r="27" spans="1:11" x14ac:dyDescent="0.25">
      <c r="A27" s="36">
        <v>5</v>
      </c>
      <c r="B27" s="72" t="s">
        <v>49</v>
      </c>
      <c r="C27" s="73"/>
      <c r="D27" s="17"/>
      <c r="E27" s="17"/>
      <c r="F27" s="17"/>
      <c r="G27" s="17">
        <v>20000</v>
      </c>
      <c r="H27" s="17"/>
      <c r="I27" s="17"/>
      <c r="J27" s="17"/>
      <c r="K27" s="16"/>
    </row>
    <row r="28" spans="1:11" x14ac:dyDescent="0.25">
      <c r="A28" s="36">
        <v>6</v>
      </c>
      <c r="B28" s="72" t="s">
        <v>36</v>
      </c>
      <c r="C28" s="73"/>
      <c r="D28" s="17"/>
      <c r="E28" s="17"/>
      <c r="F28" s="17"/>
      <c r="G28" s="17">
        <v>13000</v>
      </c>
      <c r="H28" s="17"/>
      <c r="I28" s="17"/>
      <c r="J28" s="17"/>
      <c r="K28" s="16"/>
    </row>
    <row r="29" spans="1:11" x14ac:dyDescent="0.25">
      <c r="A29" s="36">
        <v>7</v>
      </c>
      <c r="B29" s="72" t="s">
        <v>41</v>
      </c>
      <c r="C29" s="73"/>
      <c r="D29" s="17"/>
      <c r="E29" s="17"/>
      <c r="F29" s="17"/>
      <c r="G29" s="17">
        <v>33251</v>
      </c>
      <c r="H29" s="17"/>
      <c r="I29" s="17"/>
      <c r="J29" s="17"/>
      <c r="K29" s="16"/>
    </row>
    <row r="30" spans="1:11" x14ac:dyDescent="0.25">
      <c r="A30" s="36">
        <v>8</v>
      </c>
      <c r="B30" s="72" t="s">
        <v>50</v>
      </c>
      <c r="C30" s="73"/>
      <c r="D30" s="17"/>
      <c r="E30" s="17"/>
      <c r="F30" s="17"/>
      <c r="G30" s="17"/>
      <c r="H30" s="17">
        <v>70000</v>
      </c>
      <c r="I30" s="17"/>
      <c r="J30" s="17"/>
      <c r="K30" s="16"/>
    </row>
    <row r="31" spans="1:11" x14ac:dyDescent="0.25">
      <c r="A31" s="27">
        <v>9</v>
      </c>
      <c r="B31" s="72" t="s">
        <v>51</v>
      </c>
      <c r="C31" s="73"/>
      <c r="D31" s="17"/>
      <c r="E31" s="17"/>
      <c r="F31" s="17"/>
      <c r="G31" s="17"/>
      <c r="H31" s="17"/>
      <c r="I31" s="17">
        <v>100000</v>
      </c>
      <c r="J31" s="17"/>
      <c r="K31" s="16"/>
    </row>
    <row r="32" spans="1:11" x14ac:dyDescent="0.25">
      <c r="A32" s="27">
        <v>10</v>
      </c>
      <c r="B32" s="72" t="s">
        <v>13</v>
      </c>
      <c r="C32" s="73"/>
      <c r="D32" s="17"/>
      <c r="E32" s="17"/>
      <c r="F32" s="17"/>
      <c r="G32" s="17"/>
      <c r="H32" s="17"/>
      <c r="I32" s="17">
        <v>300000</v>
      </c>
      <c r="J32" s="17"/>
      <c r="K32" s="16"/>
    </row>
    <row r="33" spans="1:11" x14ac:dyDescent="0.25">
      <c r="A33" s="27"/>
      <c r="B33" s="72"/>
      <c r="C33" s="73"/>
      <c r="D33" s="17"/>
      <c r="E33" s="17"/>
      <c r="F33" s="17"/>
      <c r="G33" s="17"/>
      <c r="H33" s="17"/>
      <c r="I33" s="17"/>
      <c r="J33" s="17"/>
      <c r="K33" s="16"/>
    </row>
    <row r="34" spans="1:11" x14ac:dyDescent="0.25">
      <c r="A34" s="36"/>
      <c r="B34" s="54"/>
      <c r="C34" s="55"/>
      <c r="D34" s="17"/>
      <c r="E34" s="17"/>
      <c r="F34" s="17"/>
      <c r="G34" s="17"/>
      <c r="H34" s="17"/>
      <c r="I34" s="17"/>
      <c r="J34" s="17"/>
      <c r="K34" s="16"/>
    </row>
    <row r="35" spans="1:11" x14ac:dyDescent="0.25">
      <c r="A35" s="36"/>
      <c r="B35" s="32"/>
      <c r="C35" s="29"/>
      <c r="D35" s="17"/>
      <c r="E35" s="17"/>
      <c r="F35" s="17"/>
      <c r="G35" s="17"/>
      <c r="H35" s="17"/>
      <c r="I35" s="17"/>
      <c r="J35" s="17"/>
      <c r="K35" s="16"/>
    </row>
    <row r="36" spans="1:11" s="12" customFormat="1" x14ac:dyDescent="0.25">
      <c r="A36" s="37"/>
      <c r="B36" s="35" t="s">
        <v>18</v>
      </c>
      <c r="C36" s="34"/>
      <c r="D36" s="21">
        <f t="shared" ref="D36:I36" si="1">SUM(D23:D35)</f>
        <v>0</v>
      </c>
      <c r="E36" s="21">
        <f t="shared" si="1"/>
        <v>68000</v>
      </c>
      <c r="F36" s="21">
        <f t="shared" si="1"/>
        <v>22340</v>
      </c>
      <c r="G36" s="21">
        <f t="shared" si="1"/>
        <v>66251</v>
      </c>
      <c r="H36" s="21">
        <f t="shared" si="1"/>
        <v>70000</v>
      </c>
      <c r="I36" s="21">
        <f t="shared" si="1"/>
        <v>400000</v>
      </c>
      <c r="J36" s="22">
        <f>SUM(D36:I36)</f>
        <v>626591</v>
      </c>
      <c r="K36" s="20"/>
    </row>
    <row r="37" spans="1:11" s="14" customFormat="1" x14ac:dyDescent="0.25">
      <c r="A37" s="64">
        <v>103</v>
      </c>
      <c r="B37" s="65" t="s">
        <v>5</v>
      </c>
      <c r="C37" s="65"/>
      <c r="D37" s="66"/>
      <c r="E37" s="66"/>
      <c r="F37" s="66"/>
      <c r="G37" s="66"/>
      <c r="H37" s="66"/>
      <c r="I37" s="66"/>
      <c r="J37" s="66"/>
      <c r="K37" s="41"/>
    </row>
    <row r="38" spans="1:11" s="14" customFormat="1" x14ac:dyDescent="0.25">
      <c r="A38" s="36">
        <v>1</v>
      </c>
      <c r="B38" s="72" t="s">
        <v>34</v>
      </c>
      <c r="C38" s="73"/>
      <c r="D38" s="17"/>
      <c r="E38" s="17">
        <v>2750</v>
      </c>
      <c r="F38" s="17"/>
      <c r="G38" s="17"/>
      <c r="H38" s="17"/>
      <c r="I38" s="17"/>
      <c r="J38" s="17"/>
      <c r="K38" s="41"/>
    </row>
    <row r="39" spans="1:11" s="14" customFormat="1" x14ac:dyDescent="0.25">
      <c r="A39" s="36">
        <v>2</v>
      </c>
      <c r="B39" s="72" t="s">
        <v>23</v>
      </c>
      <c r="C39" s="73"/>
      <c r="D39" s="17"/>
      <c r="E39" s="17"/>
      <c r="F39" s="17">
        <v>25700</v>
      </c>
      <c r="G39" s="17"/>
      <c r="H39" s="17"/>
      <c r="I39" s="17"/>
      <c r="J39" s="17"/>
      <c r="K39" s="41"/>
    </row>
    <row r="40" spans="1:11" s="14" customFormat="1" x14ac:dyDescent="0.25">
      <c r="A40" s="36">
        <v>3</v>
      </c>
      <c r="B40" s="72" t="s">
        <v>52</v>
      </c>
      <c r="C40" s="73"/>
      <c r="D40" s="17"/>
      <c r="E40" s="17"/>
      <c r="F40" s="17"/>
      <c r="G40" s="17">
        <v>12000</v>
      </c>
      <c r="H40" s="17"/>
      <c r="I40" s="17"/>
      <c r="J40" s="17"/>
      <c r="K40" s="41"/>
    </row>
    <row r="41" spans="1:11" x14ac:dyDescent="0.25">
      <c r="A41" s="27">
        <v>4</v>
      </c>
      <c r="B41" s="72" t="s">
        <v>12</v>
      </c>
      <c r="C41" s="73"/>
      <c r="D41" s="17"/>
      <c r="E41" s="17"/>
      <c r="F41" s="17"/>
      <c r="G41" s="17"/>
      <c r="H41" s="17">
        <v>103000</v>
      </c>
      <c r="I41" s="17"/>
      <c r="J41" s="17"/>
      <c r="K41" s="16"/>
    </row>
    <row r="42" spans="1:11" x14ac:dyDescent="0.25">
      <c r="A42" s="28"/>
      <c r="B42" s="72"/>
      <c r="C42" s="73"/>
      <c r="D42" s="17"/>
      <c r="E42" s="17"/>
      <c r="F42" s="17"/>
      <c r="G42" s="17"/>
      <c r="H42" s="17"/>
      <c r="I42" s="17"/>
      <c r="J42" s="18"/>
      <c r="K42" s="16"/>
    </row>
    <row r="43" spans="1:11" s="12" customFormat="1" x14ac:dyDescent="0.25">
      <c r="A43" s="33"/>
      <c r="B43" s="35" t="s">
        <v>19</v>
      </c>
      <c r="C43" s="34"/>
      <c r="D43" s="21">
        <f t="shared" ref="D43:I43" si="2">SUM(D38:D42)</f>
        <v>0</v>
      </c>
      <c r="E43" s="21">
        <f t="shared" si="2"/>
        <v>2750</v>
      </c>
      <c r="F43" s="21">
        <f t="shared" si="2"/>
        <v>25700</v>
      </c>
      <c r="G43" s="21">
        <f t="shared" si="2"/>
        <v>12000</v>
      </c>
      <c r="H43" s="21">
        <f t="shared" si="2"/>
        <v>103000</v>
      </c>
      <c r="I43" s="21">
        <f t="shared" si="2"/>
        <v>0</v>
      </c>
      <c r="J43" s="22">
        <f>SUM(D43:I43)</f>
        <v>143450</v>
      </c>
      <c r="K43" s="20"/>
    </row>
    <row r="44" spans="1:11" s="14" customFormat="1" x14ac:dyDescent="0.25">
      <c r="A44" s="57">
        <v>104</v>
      </c>
      <c r="B44" s="61" t="s">
        <v>6</v>
      </c>
      <c r="C44" s="61"/>
      <c r="D44" s="67"/>
      <c r="E44" s="67"/>
      <c r="F44" s="67"/>
      <c r="G44" s="67"/>
      <c r="H44" s="67"/>
      <c r="I44" s="67"/>
      <c r="J44" s="67"/>
      <c r="K44" s="38"/>
    </row>
    <row r="45" spans="1:11" x14ac:dyDescent="0.25">
      <c r="A45" s="27">
        <v>1</v>
      </c>
      <c r="B45" s="30" t="s">
        <v>25</v>
      </c>
      <c r="C45" s="31"/>
      <c r="D45" s="17"/>
      <c r="E45" s="17">
        <v>3200</v>
      </c>
      <c r="F45" s="17"/>
      <c r="G45" s="17"/>
      <c r="H45" s="17"/>
      <c r="I45" s="17"/>
      <c r="J45" s="17"/>
      <c r="K45" s="16"/>
    </row>
    <row r="46" spans="1:11" x14ac:dyDescent="0.25">
      <c r="A46" s="36">
        <v>2</v>
      </c>
      <c r="B46" s="72" t="s">
        <v>37</v>
      </c>
      <c r="C46" s="73"/>
      <c r="D46" s="17"/>
      <c r="E46" s="17"/>
      <c r="F46" s="17"/>
      <c r="G46" s="17">
        <v>21000</v>
      </c>
      <c r="H46" s="17"/>
      <c r="I46" s="17"/>
      <c r="J46" s="17"/>
      <c r="K46" s="16"/>
    </row>
    <row r="47" spans="1:11" s="12" customFormat="1" x14ac:dyDescent="0.25">
      <c r="A47" s="33"/>
      <c r="B47" s="35" t="s">
        <v>19</v>
      </c>
      <c r="C47" s="34"/>
      <c r="D47" s="21">
        <f t="shared" ref="D47:I47" si="3">SUM(D45:D46)</f>
        <v>0</v>
      </c>
      <c r="E47" s="21">
        <f t="shared" si="3"/>
        <v>3200</v>
      </c>
      <c r="F47" s="21">
        <f t="shared" si="3"/>
        <v>0</v>
      </c>
      <c r="G47" s="21">
        <f t="shared" si="3"/>
        <v>21000</v>
      </c>
      <c r="H47" s="21">
        <f t="shared" si="3"/>
        <v>0</v>
      </c>
      <c r="I47" s="21">
        <f t="shared" si="3"/>
        <v>0</v>
      </c>
      <c r="J47" s="22">
        <f>SUM(D47:I47)</f>
        <v>24200</v>
      </c>
      <c r="K47" s="20"/>
    </row>
    <row r="48" spans="1:11" s="14" customFormat="1" x14ac:dyDescent="0.25">
      <c r="A48" s="57">
        <v>150</v>
      </c>
      <c r="B48" s="61" t="s">
        <v>7</v>
      </c>
      <c r="C48" s="61"/>
      <c r="D48" s="67"/>
      <c r="E48" s="67"/>
      <c r="F48" s="67"/>
      <c r="G48" s="67"/>
      <c r="H48" s="67"/>
      <c r="I48" s="67"/>
      <c r="J48" s="67"/>
      <c r="K48" s="38"/>
    </row>
    <row r="49" spans="1:11" x14ac:dyDescent="0.25">
      <c r="A49" s="27">
        <v>1</v>
      </c>
      <c r="B49" s="72" t="s">
        <v>53</v>
      </c>
      <c r="C49" s="73"/>
      <c r="D49" s="17">
        <v>20774</v>
      </c>
      <c r="E49" s="17"/>
      <c r="F49" s="17"/>
      <c r="G49" s="17"/>
      <c r="H49" s="17"/>
      <c r="I49" s="17"/>
      <c r="J49" s="17"/>
      <c r="K49" s="16"/>
    </row>
    <row r="50" spans="1:11" x14ac:dyDescent="0.25">
      <c r="A50" s="36">
        <v>2</v>
      </c>
      <c r="B50" s="72" t="s">
        <v>54</v>
      </c>
      <c r="C50" s="73"/>
      <c r="D50" s="17">
        <v>239009</v>
      </c>
      <c r="E50" s="17"/>
      <c r="F50" s="17"/>
      <c r="G50" s="17"/>
      <c r="H50" s="17"/>
      <c r="I50" s="17"/>
      <c r="J50" s="17"/>
      <c r="K50" s="16"/>
    </row>
    <row r="51" spans="1:11" x14ac:dyDescent="0.25">
      <c r="A51" s="36"/>
      <c r="B51" s="72" t="s">
        <v>55</v>
      </c>
      <c r="C51" s="73"/>
      <c r="D51" s="17"/>
      <c r="E51" s="17"/>
      <c r="F51" s="17"/>
      <c r="G51" s="17"/>
      <c r="H51" s="17"/>
      <c r="I51" s="17"/>
      <c r="J51" s="17"/>
      <c r="K51" s="16"/>
    </row>
    <row r="52" spans="1:11" x14ac:dyDescent="0.25">
      <c r="A52" s="36">
        <v>3</v>
      </c>
      <c r="B52" s="72" t="s">
        <v>56</v>
      </c>
      <c r="C52" s="73"/>
      <c r="D52" s="17">
        <v>14040</v>
      </c>
      <c r="E52" s="17"/>
      <c r="F52" s="17"/>
      <c r="G52" s="17"/>
      <c r="H52" s="17"/>
      <c r="I52" s="17"/>
      <c r="J52" s="17"/>
      <c r="K52" s="16"/>
    </row>
    <row r="53" spans="1:11" x14ac:dyDescent="0.25">
      <c r="A53" s="36">
        <v>4</v>
      </c>
      <c r="B53" s="72" t="s">
        <v>57</v>
      </c>
      <c r="C53" s="73"/>
      <c r="D53" s="17"/>
      <c r="E53" s="17">
        <v>34642</v>
      </c>
      <c r="F53" s="17"/>
      <c r="G53" s="17"/>
      <c r="H53" s="17"/>
      <c r="I53" s="17"/>
      <c r="J53" s="17"/>
      <c r="K53" s="16"/>
    </row>
    <row r="54" spans="1:11" x14ac:dyDescent="0.25">
      <c r="A54" s="36">
        <v>5</v>
      </c>
      <c r="B54" s="72" t="s">
        <v>58</v>
      </c>
      <c r="C54" s="73"/>
      <c r="D54" s="17"/>
      <c r="E54" s="17"/>
      <c r="F54" s="17">
        <v>40000</v>
      </c>
      <c r="G54" s="17"/>
      <c r="H54" s="17"/>
      <c r="I54" s="17"/>
      <c r="J54" s="17"/>
      <c r="K54" s="16"/>
    </row>
    <row r="55" spans="1:11" x14ac:dyDescent="0.25">
      <c r="A55" s="36">
        <v>6</v>
      </c>
      <c r="B55" s="72" t="s">
        <v>34</v>
      </c>
      <c r="C55" s="73"/>
      <c r="D55" s="17"/>
      <c r="E55" s="17"/>
      <c r="F55" s="17"/>
      <c r="G55" s="17">
        <v>150000</v>
      </c>
      <c r="H55" s="17"/>
      <c r="I55" s="17"/>
      <c r="J55" s="17"/>
      <c r="K55" s="16"/>
    </row>
    <row r="56" spans="1:11" x14ac:dyDescent="0.25">
      <c r="A56" s="36">
        <v>7</v>
      </c>
      <c r="B56" s="72" t="s">
        <v>23</v>
      </c>
      <c r="C56" s="73"/>
      <c r="D56" s="17"/>
      <c r="E56" s="17"/>
      <c r="F56" s="17"/>
      <c r="G56" s="17"/>
      <c r="H56" s="17">
        <v>65000</v>
      </c>
      <c r="I56" s="17"/>
      <c r="J56" s="17"/>
      <c r="K56" s="16"/>
    </row>
    <row r="57" spans="1:11" x14ac:dyDescent="0.25">
      <c r="A57" s="28"/>
      <c r="B57" s="72"/>
      <c r="C57" s="73"/>
      <c r="D57" s="17"/>
      <c r="E57" s="17"/>
      <c r="F57" s="17"/>
      <c r="G57" s="17"/>
      <c r="H57" s="17"/>
      <c r="I57" s="17"/>
      <c r="J57" s="17"/>
      <c r="K57" s="16"/>
    </row>
    <row r="58" spans="1:11" s="12" customFormat="1" x14ac:dyDescent="0.25">
      <c r="A58" s="33"/>
      <c r="B58" s="35" t="s">
        <v>18</v>
      </c>
      <c r="C58" s="34"/>
      <c r="D58" s="21">
        <f t="shared" ref="D58:I58" si="4">SUM(D49:D57)</f>
        <v>273823</v>
      </c>
      <c r="E58" s="21">
        <f t="shared" si="4"/>
        <v>34642</v>
      </c>
      <c r="F58" s="21">
        <f t="shared" si="4"/>
        <v>40000</v>
      </c>
      <c r="G58" s="21">
        <f t="shared" si="4"/>
        <v>150000</v>
      </c>
      <c r="H58" s="21">
        <f t="shared" si="4"/>
        <v>65000</v>
      </c>
      <c r="I58" s="21">
        <f t="shared" si="4"/>
        <v>0</v>
      </c>
      <c r="J58" s="22">
        <f>SUM(D58:I58)</f>
        <v>563465</v>
      </c>
      <c r="K58" s="20"/>
    </row>
    <row r="59" spans="1:11" s="14" customFormat="1" x14ac:dyDescent="0.25">
      <c r="A59" s="64">
        <v>200</v>
      </c>
      <c r="B59" s="64" t="s">
        <v>9</v>
      </c>
      <c r="C59" s="64"/>
      <c r="D59" s="66"/>
      <c r="E59" s="66"/>
      <c r="F59" s="66"/>
      <c r="G59" s="66"/>
      <c r="H59" s="66"/>
      <c r="I59" s="66"/>
      <c r="J59" s="66"/>
      <c r="K59" s="41"/>
    </row>
    <row r="60" spans="1:11" s="53" customFormat="1" x14ac:dyDescent="0.25">
      <c r="A60" s="56">
        <v>1</v>
      </c>
      <c r="B60" s="76" t="s">
        <v>59</v>
      </c>
      <c r="C60" s="77"/>
      <c r="D60" s="26">
        <v>16445</v>
      </c>
      <c r="E60" s="51"/>
      <c r="F60" s="51"/>
      <c r="G60" s="51"/>
      <c r="H60" s="51"/>
      <c r="I60" s="51"/>
      <c r="J60" s="51"/>
      <c r="K60" s="52"/>
    </row>
    <row r="61" spans="1:11" s="53" customFormat="1" x14ac:dyDescent="0.25">
      <c r="A61" s="56">
        <v>2</v>
      </c>
      <c r="B61" s="76" t="s">
        <v>60</v>
      </c>
      <c r="C61" s="77"/>
      <c r="D61" s="26">
        <v>12000</v>
      </c>
      <c r="E61" s="51"/>
      <c r="F61" s="51"/>
      <c r="G61" s="51"/>
      <c r="H61" s="51"/>
      <c r="I61" s="51"/>
      <c r="J61" s="51"/>
      <c r="K61" s="52"/>
    </row>
    <row r="62" spans="1:11" x14ac:dyDescent="0.25">
      <c r="A62" s="36">
        <v>3</v>
      </c>
      <c r="B62" s="72" t="s">
        <v>26</v>
      </c>
      <c r="C62" s="73"/>
      <c r="D62" s="17"/>
      <c r="E62" s="17">
        <v>45000</v>
      </c>
      <c r="F62" s="17"/>
      <c r="G62" s="17"/>
      <c r="H62" s="17"/>
      <c r="I62" s="17"/>
      <c r="J62" s="17"/>
      <c r="K62" s="16"/>
    </row>
    <row r="63" spans="1:11" x14ac:dyDescent="0.25">
      <c r="A63" s="36">
        <v>4</v>
      </c>
      <c r="B63" s="72" t="s">
        <v>61</v>
      </c>
      <c r="C63" s="73"/>
      <c r="D63" s="17"/>
      <c r="E63" s="17">
        <v>40000</v>
      </c>
      <c r="F63" s="17"/>
      <c r="G63" s="17"/>
      <c r="H63" s="17"/>
      <c r="I63" s="17"/>
      <c r="J63" s="17"/>
      <c r="K63" s="16"/>
    </row>
    <row r="64" spans="1:11" x14ac:dyDescent="0.25">
      <c r="A64" s="36">
        <v>5</v>
      </c>
      <c r="B64" s="72" t="s">
        <v>77</v>
      </c>
      <c r="C64" s="73"/>
      <c r="D64" s="17"/>
      <c r="E64" s="17">
        <v>9870</v>
      </c>
      <c r="F64" s="17"/>
      <c r="G64" s="17"/>
      <c r="H64" s="17"/>
      <c r="I64" s="17"/>
      <c r="J64" s="17"/>
      <c r="K64" s="16"/>
    </row>
    <row r="65" spans="1:11" x14ac:dyDescent="0.25">
      <c r="A65" s="36">
        <v>6</v>
      </c>
      <c r="B65" s="72" t="s">
        <v>62</v>
      </c>
      <c r="C65" s="73"/>
      <c r="D65" s="17"/>
      <c r="E65" s="17"/>
      <c r="F65" s="17">
        <v>30000</v>
      </c>
      <c r="G65" s="17"/>
      <c r="H65" s="17"/>
      <c r="I65" s="17"/>
      <c r="J65" s="17"/>
      <c r="K65" s="16"/>
    </row>
    <row r="66" spans="1:11" x14ac:dyDescent="0.25">
      <c r="A66" s="36">
        <v>7</v>
      </c>
      <c r="B66" s="72" t="s">
        <v>27</v>
      </c>
      <c r="C66" s="73"/>
      <c r="D66" s="17"/>
      <c r="E66" s="17"/>
      <c r="F66" s="17">
        <v>82445</v>
      </c>
      <c r="G66" s="17"/>
      <c r="H66" s="17"/>
      <c r="I66" s="17"/>
      <c r="J66" s="17"/>
      <c r="K66" s="16"/>
    </row>
    <row r="67" spans="1:11" x14ac:dyDescent="0.25">
      <c r="A67" s="36">
        <v>8</v>
      </c>
      <c r="B67" s="72" t="s">
        <v>63</v>
      </c>
      <c r="C67" s="73"/>
      <c r="D67" s="17"/>
      <c r="E67" s="17"/>
      <c r="F67" s="17"/>
      <c r="G67" s="17">
        <v>17500</v>
      </c>
      <c r="H67" s="17"/>
      <c r="I67" s="17"/>
      <c r="J67" s="17"/>
      <c r="K67" s="16"/>
    </row>
    <row r="68" spans="1:11" x14ac:dyDescent="0.25">
      <c r="A68" s="36">
        <v>9</v>
      </c>
      <c r="B68" s="72" t="s">
        <v>64</v>
      </c>
      <c r="C68" s="73"/>
      <c r="D68" s="17"/>
      <c r="E68" s="17"/>
      <c r="F68" s="17"/>
      <c r="G68" s="17">
        <v>65000</v>
      </c>
      <c r="H68" s="17"/>
      <c r="I68" s="17"/>
      <c r="J68" s="17"/>
      <c r="K68" s="16"/>
    </row>
    <row r="69" spans="1:11" x14ac:dyDescent="0.25">
      <c r="A69" s="36">
        <v>10</v>
      </c>
      <c r="B69" s="72" t="s">
        <v>65</v>
      </c>
      <c r="C69" s="73"/>
      <c r="D69" s="17"/>
      <c r="E69" s="17"/>
      <c r="F69" s="17"/>
      <c r="G69" s="17"/>
      <c r="H69" s="17">
        <v>20000</v>
      </c>
      <c r="I69" s="17"/>
      <c r="J69" s="17"/>
      <c r="K69" s="16"/>
    </row>
    <row r="70" spans="1:11" x14ac:dyDescent="0.25">
      <c r="A70" s="36">
        <v>11</v>
      </c>
      <c r="B70" s="72" t="s">
        <v>66</v>
      </c>
      <c r="C70" s="73"/>
      <c r="D70" s="17"/>
      <c r="E70" s="17"/>
      <c r="F70" s="17"/>
      <c r="G70" s="17"/>
      <c r="H70" s="17">
        <v>260000</v>
      </c>
      <c r="I70" s="17"/>
      <c r="J70" s="17"/>
      <c r="K70" s="16"/>
    </row>
    <row r="71" spans="1:11" x14ac:dyDescent="0.25">
      <c r="A71" s="36"/>
      <c r="B71" s="54"/>
      <c r="C71" s="55"/>
      <c r="D71" s="17"/>
      <c r="E71" s="17"/>
      <c r="F71" s="17"/>
      <c r="G71" s="17"/>
      <c r="H71" s="17"/>
      <c r="I71" s="17"/>
      <c r="J71" s="17"/>
      <c r="K71" s="16"/>
    </row>
    <row r="72" spans="1:11" s="12" customFormat="1" x14ac:dyDescent="0.25">
      <c r="A72" s="33"/>
      <c r="B72" s="35" t="s">
        <v>19</v>
      </c>
      <c r="C72" s="34"/>
      <c r="D72" s="21">
        <f>SUM(D60:D71)</f>
        <v>28445</v>
      </c>
      <c r="E72" s="21">
        <f>SUM(E62:E71)</f>
        <v>94870</v>
      </c>
      <c r="F72" s="21">
        <f>SUM(F62:F71)</f>
        <v>112445</v>
      </c>
      <c r="G72" s="21">
        <f>SUM(G62:G71)</f>
        <v>82500</v>
      </c>
      <c r="H72" s="21">
        <f>SUM(H60:H71)</f>
        <v>280000</v>
      </c>
      <c r="I72" s="21">
        <f>SUM(I60:I71)</f>
        <v>0</v>
      </c>
      <c r="J72" s="22">
        <f>SUM(D72:H72)</f>
        <v>598260</v>
      </c>
      <c r="K72" s="20"/>
    </row>
    <row r="73" spans="1:11" s="14" customFormat="1" x14ac:dyDescent="0.25">
      <c r="A73" s="64">
        <v>400</v>
      </c>
      <c r="B73" s="65" t="s">
        <v>10</v>
      </c>
      <c r="C73" s="65"/>
      <c r="D73" s="66"/>
      <c r="E73" s="66"/>
      <c r="F73" s="66"/>
      <c r="G73" s="66"/>
      <c r="H73" s="66"/>
      <c r="I73" s="66"/>
      <c r="J73" s="66"/>
      <c r="K73" s="41"/>
    </row>
    <row r="74" spans="1:11" x14ac:dyDescent="0.25">
      <c r="A74" s="36">
        <v>1</v>
      </c>
      <c r="B74" s="72" t="s">
        <v>67</v>
      </c>
      <c r="C74" s="73"/>
      <c r="D74" s="17">
        <v>28500</v>
      </c>
      <c r="E74" s="17"/>
      <c r="F74" s="17"/>
      <c r="G74" s="17"/>
      <c r="H74" s="17"/>
      <c r="I74" s="17"/>
      <c r="J74" s="17"/>
      <c r="K74" s="16"/>
    </row>
    <row r="75" spans="1:11" x14ac:dyDescent="0.25">
      <c r="A75" s="36">
        <v>2</v>
      </c>
      <c r="B75" s="72" t="s">
        <v>68</v>
      </c>
      <c r="C75" s="73"/>
      <c r="D75" s="17">
        <v>45573</v>
      </c>
      <c r="E75" s="17"/>
      <c r="F75" s="17"/>
      <c r="G75" s="17"/>
      <c r="H75" s="17"/>
      <c r="I75" s="17"/>
      <c r="J75" s="17"/>
      <c r="K75" s="16"/>
    </row>
    <row r="76" spans="1:11" x14ac:dyDescent="0.25">
      <c r="A76" s="36">
        <v>3</v>
      </c>
      <c r="B76" s="72" t="s">
        <v>69</v>
      </c>
      <c r="C76" s="73"/>
      <c r="D76" s="43">
        <v>52120</v>
      </c>
      <c r="E76" s="17"/>
      <c r="F76" s="17"/>
      <c r="G76" s="17"/>
      <c r="H76" s="17"/>
      <c r="I76" s="17"/>
      <c r="J76" s="17"/>
      <c r="K76" s="16"/>
    </row>
    <row r="77" spans="1:11" x14ac:dyDescent="0.25">
      <c r="A77" s="36"/>
      <c r="B77" s="72" t="s">
        <v>82</v>
      </c>
      <c r="C77" s="73"/>
      <c r="D77" s="70">
        <v>3800</v>
      </c>
      <c r="E77" s="17"/>
      <c r="F77" s="17"/>
      <c r="G77" s="17"/>
      <c r="H77" s="17"/>
      <c r="I77" s="17"/>
      <c r="J77" s="17"/>
      <c r="K77" s="16"/>
    </row>
    <row r="78" spans="1:11" x14ac:dyDescent="0.25">
      <c r="A78" s="36">
        <v>4</v>
      </c>
      <c r="B78" s="72" t="s">
        <v>39</v>
      </c>
      <c r="C78" s="73"/>
      <c r="D78" s="17">
        <v>7045</v>
      </c>
      <c r="E78" s="17"/>
      <c r="F78" s="17"/>
      <c r="G78" s="17"/>
      <c r="H78" s="17"/>
      <c r="I78" s="17"/>
      <c r="J78" s="17"/>
      <c r="K78" s="16"/>
    </row>
    <row r="79" spans="1:11" x14ac:dyDescent="0.25">
      <c r="A79" s="36">
        <v>5</v>
      </c>
      <c r="B79" s="72" t="s">
        <v>38</v>
      </c>
      <c r="C79" s="73"/>
      <c r="D79" s="17">
        <v>9247</v>
      </c>
      <c r="E79" s="17"/>
      <c r="F79" s="17"/>
      <c r="G79" s="17"/>
      <c r="H79" s="17"/>
      <c r="I79" s="17"/>
      <c r="J79" s="17"/>
      <c r="K79" s="16"/>
    </row>
    <row r="80" spans="1:11" x14ac:dyDescent="0.25">
      <c r="A80" s="36">
        <v>6</v>
      </c>
      <c r="B80" s="72" t="s">
        <v>31</v>
      </c>
      <c r="C80" s="73"/>
      <c r="D80" s="17"/>
      <c r="E80" s="17">
        <v>240000</v>
      </c>
      <c r="F80" s="17"/>
      <c r="G80" s="17"/>
      <c r="H80" s="17"/>
      <c r="I80" s="17"/>
      <c r="J80" s="17"/>
      <c r="K80" s="16"/>
    </row>
    <row r="81" spans="1:11" x14ac:dyDescent="0.25">
      <c r="A81" s="36">
        <v>7</v>
      </c>
      <c r="B81" s="72" t="s">
        <v>70</v>
      </c>
      <c r="C81" s="73"/>
      <c r="D81" s="17"/>
      <c r="E81" s="17">
        <v>50000</v>
      </c>
      <c r="F81" s="17"/>
      <c r="G81" s="17"/>
      <c r="H81" s="17"/>
      <c r="I81" s="17"/>
      <c r="J81" s="17"/>
      <c r="K81" s="16"/>
    </row>
    <row r="82" spans="1:11" x14ac:dyDescent="0.25">
      <c r="A82" s="36">
        <v>8</v>
      </c>
      <c r="B82" s="72" t="s">
        <v>32</v>
      </c>
      <c r="C82" s="73"/>
      <c r="D82" s="17"/>
      <c r="E82" s="17"/>
      <c r="F82" s="17">
        <v>248000</v>
      </c>
      <c r="G82" s="17"/>
      <c r="H82" s="17"/>
      <c r="I82" s="17"/>
      <c r="J82" s="17"/>
      <c r="K82" s="16"/>
    </row>
    <row r="83" spans="1:11" x14ac:dyDescent="0.25">
      <c r="A83" s="36">
        <v>9</v>
      </c>
      <c r="B83" s="72" t="s">
        <v>71</v>
      </c>
      <c r="C83" s="73"/>
      <c r="D83" s="17"/>
      <c r="E83" s="17"/>
      <c r="F83" s="17"/>
      <c r="G83" s="17">
        <v>204000</v>
      </c>
      <c r="H83" s="17"/>
      <c r="I83" s="17"/>
      <c r="J83" s="17"/>
      <c r="K83" s="16"/>
    </row>
    <row r="84" spans="1:11" x14ac:dyDescent="0.25">
      <c r="A84" s="36">
        <v>10</v>
      </c>
      <c r="B84" s="72" t="s">
        <v>34</v>
      </c>
      <c r="C84" s="73"/>
      <c r="D84" s="17"/>
      <c r="E84" s="17"/>
      <c r="F84" s="17"/>
      <c r="G84" s="17"/>
      <c r="H84" s="17">
        <v>115000</v>
      </c>
      <c r="I84" s="17"/>
      <c r="J84" s="17"/>
      <c r="K84" s="16"/>
    </row>
    <row r="85" spans="1:11" x14ac:dyDescent="0.25">
      <c r="A85" s="36">
        <v>11</v>
      </c>
      <c r="B85" s="72" t="s">
        <v>72</v>
      </c>
      <c r="C85" s="73"/>
      <c r="D85" s="17"/>
      <c r="E85" s="17"/>
      <c r="F85" s="17"/>
      <c r="G85" s="17"/>
      <c r="H85" s="17"/>
      <c r="I85" s="17">
        <v>680000</v>
      </c>
      <c r="J85" s="17"/>
      <c r="K85" s="16"/>
    </row>
    <row r="86" spans="1:11" x14ac:dyDescent="0.25">
      <c r="A86" s="36">
        <v>12</v>
      </c>
      <c r="B86" s="72" t="s">
        <v>73</v>
      </c>
      <c r="C86" s="73"/>
      <c r="D86" s="17"/>
      <c r="E86" s="17"/>
      <c r="F86" s="17"/>
      <c r="G86" s="17"/>
      <c r="H86" s="17"/>
      <c r="I86" s="17">
        <v>160000</v>
      </c>
      <c r="J86" s="17"/>
      <c r="K86" s="16"/>
    </row>
    <row r="87" spans="1:11" x14ac:dyDescent="0.25">
      <c r="A87" s="36">
        <v>13</v>
      </c>
      <c r="B87" s="72" t="s">
        <v>74</v>
      </c>
      <c r="C87" s="73"/>
      <c r="D87" s="17"/>
      <c r="E87" s="17"/>
      <c r="F87" s="17"/>
      <c r="G87" s="17"/>
      <c r="H87" s="17"/>
      <c r="I87" s="17">
        <v>450000</v>
      </c>
      <c r="J87" s="17"/>
      <c r="K87" s="16"/>
    </row>
    <row r="88" spans="1:11" x14ac:dyDescent="0.25">
      <c r="A88" s="36">
        <v>14</v>
      </c>
      <c r="B88" s="72" t="s">
        <v>75</v>
      </c>
      <c r="C88" s="73"/>
      <c r="D88" s="17"/>
      <c r="E88" s="17"/>
      <c r="F88" s="17"/>
      <c r="G88" s="17"/>
      <c r="H88" s="17"/>
      <c r="I88" s="17">
        <v>1200000</v>
      </c>
      <c r="J88" s="17"/>
      <c r="K88" s="16"/>
    </row>
    <row r="89" spans="1:11" x14ac:dyDescent="0.25">
      <c r="A89" s="36"/>
      <c r="B89" s="72"/>
      <c r="C89" s="73"/>
      <c r="D89" s="17"/>
      <c r="E89" s="17"/>
      <c r="F89" s="17"/>
      <c r="G89" s="17"/>
      <c r="H89" s="17"/>
      <c r="I89" s="17"/>
      <c r="J89" s="17"/>
      <c r="K89" s="16"/>
    </row>
    <row r="90" spans="1:11" s="12" customFormat="1" x14ac:dyDescent="0.25">
      <c r="A90" s="19"/>
      <c r="B90" s="35" t="s">
        <v>19</v>
      </c>
      <c r="C90" s="34"/>
      <c r="D90" s="21">
        <f t="shared" ref="D90:I90" si="5">SUM(D74:D89)</f>
        <v>146285</v>
      </c>
      <c r="E90" s="21">
        <f t="shared" si="5"/>
        <v>290000</v>
      </c>
      <c r="F90" s="21">
        <f t="shared" si="5"/>
        <v>248000</v>
      </c>
      <c r="G90" s="21">
        <f t="shared" si="5"/>
        <v>204000</v>
      </c>
      <c r="H90" s="21">
        <f t="shared" si="5"/>
        <v>115000</v>
      </c>
      <c r="I90" s="21">
        <f t="shared" si="5"/>
        <v>2490000</v>
      </c>
      <c r="J90" s="22">
        <f>SUM(D90:F90)</f>
        <v>684285</v>
      </c>
      <c r="K90" s="20"/>
    </row>
    <row r="91" spans="1:11" s="14" customFormat="1" x14ac:dyDescent="0.25">
      <c r="A91" s="57">
        <v>811</v>
      </c>
      <c r="B91" s="78" t="s">
        <v>30</v>
      </c>
      <c r="C91" s="79"/>
      <c r="D91" s="67"/>
      <c r="E91" s="67"/>
      <c r="F91" s="67"/>
      <c r="G91" s="67"/>
      <c r="H91" s="67"/>
      <c r="I91" s="67"/>
      <c r="J91" s="67"/>
      <c r="K91" s="38"/>
    </row>
    <row r="92" spans="1:11" x14ac:dyDescent="0.25">
      <c r="A92" s="27">
        <v>1</v>
      </c>
      <c r="B92" s="30" t="s">
        <v>14</v>
      </c>
      <c r="C92" s="31"/>
      <c r="D92" s="17"/>
      <c r="E92" s="17">
        <v>108000</v>
      </c>
      <c r="F92" s="17"/>
      <c r="G92" s="17"/>
      <c r="H92" s="17"/>
      <c r="I92" s="17"/>
      <c r="J92" s="17"/>
      <c r="K92" s="16"/>
    </row>
    <row r="93" spans="1:11" x14ac:dyDescent="0.25">
      <c r="A93" s="36">
        <v>2</v>
      </c>
      <c r="B93" s="32" t="s">
        <v>28</v>
      </c>
      <c r="C93" s="29"/>
      <c r="D93" s="17"/>
      <c r="E93" s="17"/>
      <c r="F93" s="17">
        <v>41000</v>
      </c>
      <c r="G93" s="17"/>
      <c r="H93" s="17"/>
      <c r="I93" s="17"/>
      <c r="J93" s="17"/>
      <c r="K93" s="16"/>
    </row>
    <row r="94" spans="1:11" x14ac:dyDescent="0.25">
      <c r="A94" s="36"/>
      <c r="B94" s="72"/>
      <c r="C94" s="73"/>
      <c r="D94" s="17"/>
      <c r="E94" s="17"/>
      <c r="F94" s="17"/>
      <c r="G94" s="17"/>
      <c r="H94" s="17"/>
      <c r="I94" s="17"/>
      <c r="J94" s="17"/>
      <c r="K94" s="16"/>
    </row>
    <row r="95" spans="1:11" s="12" customFormat="1" x14ac:dyDescent="0.25">
      <c r="A95" s="33"/>
      <c r="B95" s="35" t="s">
        <v>19</v>
      </c>
      <c r="C95" s="34"/>
      <c r="D95" s="21">
        <f t="shared" ref="D95:I95" si="6">SUM(D92:D93)</f>
        <v>0</v>
      </c>
      <c r="E95" s="21">
        <f t="shared" si="6"/>
        <v>108000</v>
      </c>
      <c r="F95" s="21">
        <f t="shared" si="6"/>
        <v>41000</v>
      </c>
      <c r="G95" s="21">
        <f t="shared" si="6"/>
        <v>0</v>
      </c>
      <c r="H95" s="21">
        <f t="shared" si="6"/>
        <v>0</v>
      </c>
      <c r="I95" s="21">
        <f t="shared" si="6"/>
        <v>0</v>
      </c>
      <c r="J95" s="22">
        <f>SUM(D95:I95)</f>
        <v>149000</v>
      </c>
      <c r="K95" s="20"/>
    </row>
    <row r="96" spans="1:11" s="14" customFormat="1" x14ac:dyDescent="0.25">
      <c r="A96" s="57">
        <v>980</v>
      </c>
      <c r="B96" s="61" t="s">
        <v>11</v>
      </c>
      <c r="C96" s="61"/>
      <c r="D96" s="67"/>
      <c r="E96" s="67"/>
      <c r="F96" s="67"/>
      <c r="G96" s="67"/>
      <c r="H96" s="67"/>
      <c r="I96" s="67"/>
      <c r="J96" s="67"/>
      <c r="K96" s="38"/>
    </row>
    <row r="97" spans="1:11" s="14" customFormat="1" x14ac:dyDescent="0.25">
      <c r="A97" s="23">
        <v>1</v>
      </c>
      <c r="B97" s="24" t="s">
        <v>16</v>
      </c>
      <c r="C97" s="25"/>
      <c r="D97" s="26"/>
      <c r="E97" s="26">
        <v>28000</v>
      </c>
      <c r="F97" s="26"/>
      <c r="G97" s="26"/>
      <c r="H97" s="26"/>
      <c r="I97" s="26"/>
      <c r="J97" s="26"/>
      <c r="K97" s="25"/>
    </row>
    <row r="98" spans="1:11" s="14" customFormat="1" x14ac:dyDescent="0.25">
      <c r="A98" s="27">
        <v>2</v>
      </c>
      <c r="B98" s="30" t="s">
        <v>29</v>
      </c>
      <c r="C98" s="31"/>
      <c r="D98" s="17"/>
      <c r="E98" s="17"/>
      <c r="F98" s="17"/>
      <c r="G98" s="17">
        <v>112000</v>
      </c>
      <c r="H98" s="17"/>
      <c r="I98" s="17"/>
      <c r="J98" s="17"/>
      <c r="K98" s="16"/>
    </row>
    <row r="99" spans="1:11" s="14" customFormat="1" x14ac:dyDescent="0.25">
      <c r="A99" s="36"/>
      <c r="B99" s="72"/>
      <c r="C99" s="73"/>
      <c r="D99" s="17"/>
      <c r="E99" s="17"/>
      <c r="F99" s="17"/>
      <c r="G99" s="17"/>
      <c r="H99" s="17"/>
      <c r="I99" s="17"/>
      <c r="J99" s="17"/>
      <c r="K99" s="16"/>
    </row>
    <row r="100" spans="1:11" s="12" customFormat="1" x14ac:dyDescent="0.25">
      <c r="A100" s="33"/>
      <c r="B100" s="35" t="s">
        <v>19</v>
      </c>
      <c r="C100" s="34"/>
      <c r="D100" s="21">
        <f>SUM(D97:D98)</f>
        <v>0</v>
      </c>
      <c r="E100" s="21">
        <f>SUM(E97:E98)</f>
        <v>28000</v>
      </c>
      <c r="F100" s="21">
        <f>SUM(F97:F98)</f>
        <v>0</v>
      </c>
      <c r="G100" s="21">
        <f>SUM(G98)</f>
        <v>112000</v>
      </c>
      <c r="H100" s="21">
        <f>SUM(H97:H98)</f>
        <v>0</v>
      </c>
      <c r="I100" s="21">
        <f>SUM(I97:I98)</f>
        <v>0</v>
      </c>
      <c r="J100" s="22">
        <f>SUM(D100:I100)</f>
        <v>140000</v>
      </c>
      <c r="K100" s="20"/>
    </row>
    <row r="101" spans="1:11" x14ac:dyDescent="0.25">
      <c r="D101" s="9"/>
      <c r="E101" s="9"/>
      <c r="F101" s="9"/>
      <c r="G101" s="9"/>
      <c r="H101" s="9"/>
      <c r="I101" s="9"/>
      <c r="J101" s="9"/>
    </row>
    <row r="102" spans="1:11" s="3" customFormat="1" x14ac:dyDescent="0.25">
      <c r="A102" s="5"/>
      <c r="B102" s="8"/>
      <c r="C102" s="15" t="s">
        <v>15</v>
      </c>
      <c r="D102" s="44" t="s">
        <v>0</v>
      </c>
      <c r="E102" s="44" t="s">
        <v>8</v>
      </c>
      <c r="F102" s="44" t="s">
        <v>1</v>
      </c>
      <c r="G102" s="44" t="s">
        <v>22</v>
      </c>
      <c r="H102" s="44" t="s">
        <v>33</v>
      </c>
      <c r="I102" s="44" t="s">
        <v>24</v>
      </c>
      <c r="J102" s="45"/>
    </row>
    <row r="103" spans="1:11" x14ac:dyDescent="0.25">
      <c r="D103" s="46">
        <f t="shared" ref="D103:I103" si="7">SUM(D100,D95,D90,D72,D58,D47,D43,D36,D21)</f>
        <v>1056728</v>
      </c>
      <c r="E103" s="46">
        <f t="shared" si="7"/>
        <v>633092</v>
      </c>
      <c r="F103" s="46">
        <f t="shared" si="7"/>
        <v>530035</v>
      </c>
      <c r="G103" s="46">
        <f t="shared" si="7"/>
        <v>751098</v>
      </c>
      <c r="H103" s="46">
        <f t="shared" si="7"/>
        <v>753000</v>
      </c>
      <c r="I103" s="46">
        <f t="shared" si="7"/>
        <v>3115000</v>
      </c>
      <c r="J103" s="9"/>
    </row>
    <row r="104" spans="1:11" x14ac:dyDescent="0.25">
      <c r="B104" s="48"/>
      <c r="D104" s="9"/>
      <c r="E104" s="9"/>
      <c r="F104" s="9"/>
      <c r="G104" s="9"/>
      <c r="H104" s="9"/>
      <c r="I104" s="9"/>
      <c r="J104" s="9"/>
    </row>
    <row r="105" spans="1:11" x14ac:dyDescent="0.25">
      <c r="B105" s="48"/>
      <c r="D105" s="9"/>
      <c r="E105" s="9"/>
      <c r="F105" s="9" t="s">
        <v>76</v>
      </c>
      <c r="G105" s="9"/>
      <c r="H105" s="9">
        <f>SUM(H103,G103,F103,E103,D103)</f>
        <v>3723953</v>
      </c>
      <c r="I105" s="9"/>
      <c r="J105" s="9"/>
    </row>
    <row r="106" spans="1:11" x14ac:dyDescent="0.25">
      <c r="B106" s="48"/>
      <c r="D106" s="9"/>
      <c r="E106" s="9"/>
      <c r="F106" s="9"/>
      <c r="G106" s="9"/>
      <c r="H106" s="9"/>
      <c r="I106" s="9"/>
      <c r="J106" s="9"/>
    </row>
    <row r="107" spans="1:11" x14ac:dyDescent="0.25">
      <c r="B107" s="71"/>
      <c r="C107" s="47" t="s">
        <v>84</v>
      </c>
    </row>
    <row r="109" spans="1:11" x14ac:dyDescent="0.25">
      <c r="C109" s="47"/>
    </row>
    <row r="113" spans="3:5" x14ac:dyDescent="0.25">
      <c r="C113" s="3"/>
    </row>
    <row r="114" spans="3:5" x14ac:dyDescent="0.25">
      <c r="D114" s="3"/>
      <c r="E114" s="3"/>
    </row>
    <row r="115" spans="3:5" x14ac:dyDescent="0.25">
      <c r="D115" s="49"/>
      <c r="E115" s="49"/>
    </row>
    <row r="116" spans="3:5" x14ac:dyDescent="0.25">
      <c r="D116" s="49"/>
      <c r="E116" s="49"/>
    </row>
    <row r="117" spans="3:5" x14ac:dyDescent="0.25">
      <c r="D117" s="49"/>
      <c r="E117" s="49"/>
    </row>
  </sheetData>
  <mergeCells count="72">
    <mergeCell ref="B7:C7"/>
    <mergeCell ref="B8:C8"/>
    <mergeCell ref="B9:C9"/>
    <mergeCell ref="B77:C77"/>
    <mergeCell ref="B83:C83"/>
    <mergeCell ref="B61:C61"/>
    <mergeCell ref="B64:C64"/>
    <mergeCell ref="B63:C63"/>
    <mergeCell ref="B62:C62"/>
    <mergeCell ref="B67:C67"/>
    <mergeCell ref="B65:C65"/>
    <mergeCell ref="B66:C66"/>
    <mergeCell ref="B23:C23"/>
    <mergeCell ref="B12:C12"/>
    <mergeCell ref="B38:C38"/>
    <mergeCell ref="B14:C14"/>
    <mergeCell ref="B99:C99"/>
    <mergeCell ref="B94:C94"/>
    <mergeCell ref="B91:C91"/>
    <mergeCell ref="B68:C68"/>
    <mergeCell ref="B69:C69"/>
    <mergeCell ref="B82:C82"/>
    <mergeCell ref="B84:C84"/>
    <mergeCell ref="B85:C85"/>
    <mergeCell ref="B86:C86"/>
    <mergeCell ref="B87:C87"/>
    <mergeCell ref="B88:C88"/>
    <mergeCell ref="B53:C53"/>
    <mergeCell ref="B60:C60"/>
    <mergeCell ref="B54:C54"/>
    <mergeCell ref="B57:C57"/>
    <mergeCell ref="B89:C89"/>
    <mergeCell ref="B81:C81"/>
    <mergeCell ref="B70:C70"/>
    <mergeCell ref="B76:C76"/>
    <mergeCell ref="B74:C74"/>
    <mergeCell ref="B75:C75"/>
    <mergeCell ref="B78:C78"/>
    <mergeCell ref="B79:C79"/>
    <mergeCell ref="B80:C80"/>
    <mergeCell ref="B56:C56"/>
    <mergeCell ref="B55:C55"/>
    <mergeCell ref="A1:K1"/>
    <mergeCell ref="A2:K2"/>
    <mergeCell ref="B33:C33"/>
    <mergeCell ref="B31:C31"/>
    <mergeCell ref="B25:C25"/>
    <mergeCell ref="B24:C24"/>
    <mergeCell ref="B17:C17"/>
    <mergeCell ref="B13:C13"/>
    <mergeCell ref="B19:C19"/>
    <mergeCell ref="B10:C10"/>
    <mergeCell ref="B11:C11"/>
    <mergeCell ref="B26:C26"/>
    <mergeCell ref="B30:C30"/>
    <mergeCell ref="B15:C15"/>
    <mergeCell ref="B16:C16"/>
    <mergeCell ref="B27:C27"/>
    <mergeCell ref="B40:C40"/>
    <mergeCell ref="B39:C39"/>
    <mergeCell ref="B28:C28"/>
    <mergeCell ref="B29:C29"/>
    <mergeCell ref="B32:C32"/>
    <mergeCell ref="B18:C18"/>
    <mergeCell ref="B20:C20"/>
    <mergeCell ref="B46:C46"/>
    <mergeCell ref="B52:C52"/>
    <mergeCell ref="B51:C51"/>
    <mergeCell ref="B41:C41"/>
    <mergeCell ref="B42:C42"/>
    <mergeCell ref="B49:C49"/>
    <mergeCell ref="B50:C50"/>
  </mergeCells>
  <pageMargins left="0.5" right="0.5" top="0.5" bottom="0.5" header="1" footer="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Living Document</vt:lpstr>
      <vt:lpstr>Sheet3</vt:lpstr>
      <vt:lpstr>'Living Document'!Print_Titles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Schantz</dc:creator>
  <cp:lastModifiedBy>Stephen Schantz</cp:lastModifiedBy>
  <cp:lastPrinted>2016-08-22T15:35:10Z</cp:lastPrinted>
  <dcterms:created xsi:type="dcterms:W3CDTF">2012-11-04T17:31:24Z</dcterms:created>
  <dcterms:modified xsi:type="dcterms:W3CDTF">2017-01-11T14:17:42Z</dcterms:modified>
</cp:coreProperties>
</file>